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40" i="1"/>
  <c r="H56" i="1"/>
  <c r="H31" i="1"/>
  <c r="H24" i="1"/>
  <c r="H18" i="1"/>
  <c r="H35" i="1" l="1"/>
  <c r="H29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<sst xmlns="http://schemas.openxmlformats.org/spreadsheetml/2006/main" count="56" uniqueCount="33">
  <si>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</si>
  <si>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</si>
  <si>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</si>
  <si>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</si>
  <si>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</si>
  <si>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</si>
  <si>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</si>
  <si>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</si>
  <si>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</si>
  <si>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</si>
  <si>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</si>
  <si>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</si>
  <si>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</si>
  <si>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</si>
  <si>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</si>
  <si>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</si>
  <si>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</si>
  <si>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</si>
  <si>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</si>
  <si>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</si>
  <si>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</si>
  <si>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</si>
  <si>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</si>
  <si>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</si>
  <si>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</si>
  <si>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Pogrebni troškovi</t>
  </si>
  <si>
    <t>Izvršena plaćanja po namenama za stomatološku  zdrav.zaš.</t>
  </si>
  <si>
    <t>Sredstva sopstvenih prihoda, osiguranja, osnivača</t>
  </si>
  <si>
    <t>Ostale isplate</t>
  </si>
  <si>
    <t>UKUPNO</t>
  </si>
  <si>
    <t>Dana:08.04.2021.</t>
  </si>
  <si>
    <t>Dana 08.04.2021.godine Dom zdravlja Požarevac nije izvršio plaćanje prema dobavljačima:</t>
  </si>
  <si>
    <t>Primljena i neutrošena participacija od 08.04.2021.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</si>
</sst>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2" zoomScaleNormal="100" workbookViewId="0">
      <selection activeCell="I26" sqref="I26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1" t="s">
        <v>0</v>
      </c>
      <c r="D2" s="31"/>
      <c r="E2" s="31"/>
      <c r="F2" s="31"/>
      <c r="G2" s="31"/>
    </row>
    <row r="4" spans="2:15" x14ac:dyDescent="0.25">
      <c r="B4" s="32" t="s">
        <v>1</v>
      </c>
      <c r="C4" s="32"/>
      <c r="D4" s="32"/>
    </row>
    <row r="5" spans="2:15" x14ac:dyDescent="0.25">
      <c r="B5" s="32" t="s">
        <v>2</v>
      </c>
      <c r="C5" s="32"/>
      <c r="D5" s="32"/>
    </row>
    <row r="6" spans="2:15" x14ac:dyDescent="0.25">
      <c r="B6" s="32" t="s">
        <v>3</v>
      </c>
      <c r="C6" s="32"/>
      <c r="D6" s="32"/>
    </row>
    <row r="7" spans="2:15" x14ac:dyDescent="0.25">
      <c r="I7" s="10"/>
      <c r="J7" s="10"/>
    </row>
    <row r="8" spans="2:15" x14ac:dyDescent="0.25">
      <c r="B8" s="33" t="s">
        <v>30</v>
      </c>
      <c r="C8" s="33"/>
      <c r="D8" s="33"/>
      <c r="E8" s="33"/>
      <c r="F8" s="33"/>
      <c r="G8" s="33"/>
      <c r="H8" s="33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8" t="s">
        <v>4</v>
      </c>
      <c r="C11" s="39"/>
      <c r="D11" s="39"/>
      <c r="E11" s="39"/>
      <c r="F11" s="40"/>
      <c r="G11" s="1" t="s">
        <v>5</v>
      </c>
      <c r="H11" s="1" t="s">
        <v>6</v>
      </c>
      <c r="I11" s="10"/>
      <c r="J11" s="10"/>
      <c r="K11" s="34"/>
      <c r="L11" s="34"/>
      <c r="M11" s="34"/>
      <c r="N11" s="34"/>
      <c r="O11" s="34"/>
    </row>
    <row r="12" spans="2:15" x14ac:dyDescent="0.25">
      <c r="B12" s="36" t="s">
        <v>7</v>
      </c>
      <c r="C12" s="36"/>
      <c r="D12" s="36"/>
      <c r="E12" s="36"/>
      <c r="F12" s="36"/>
      <c r="G12" s="18">
        <v>44294</v>
      </c>
      <c r="H12" s="14">
        <v>1096978.1299999999</v>
      </c>
      <c r="I12" s="10"/>
      <c r="J12" s="10"/>
      <c r="K12" s="8"/>
      <c r="L12" s="8"/>
      <c r="M12" s="8"/>
      <c r="N12" s="8"/>
      <c r="O12" s="8"/>
    </row>
    <row r="13" spans="2:15" x14ac:dyDescent="0.25">
      <c r="B13" s="35" t="s">
        <v>8</v>
      </c>
      <c r="C13" s="35"/>
      <c r="D13" s="35"/>
      <c r="E13" s="35"/>
      <c r="F13" s="35"/>
      <c r="G13" s="19">
        <v>44294</v>
      </c>
      <c r="H13" s="2">
        <f>H14+H29-H36-H50</f>
        <v>984500.82999999938</v>
      </c>
      <c r="I13" s="10"/>
      <c r="J13" s="10"/>
      <c r="K13" s="8"/>
      <c r="L13" s="8"/>
      <c r="M13" s="8"/>
      <c r="N13" s="8"/>
      <c r="O13" s="8"/>
    </row>
    <row r="14" spans="2:15" x14ac:dyDescent="0.25">
      <c r="B14" s="37" t="s">
        <v>9</v>
      </c>
      <c r="C14" s="37"/>
      <c r="D14" s="37"/>
      <c r="E14" s="37"/>
      <c r="F14" s="37"/>
      <c r="G14" s="20">
        <v>44294</v>
      </c>
      <c r="H14" s="3">
        <f>H15+H16+H17+H18+H19+H20+H21+H22+H23+H24+H25+H26+H27+H28</f>
        <v>909046.4599999995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3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3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</f>
        <v>579855.54999999958</v>
      </c>
      <c r="I18" s="10"/>
      <c r="J18" s="10"/>
      <c r="K18" s="7"/>
      <c r="L18" s="7"/>
    </row>
    <row r="19" spans="2:13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3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3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3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3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3" x14ac:dyDescent="0.25">
      <c r="B24" s="25" t="s">
        <v>19</v>
      </c>
      <c r="C24" s="26"/>
      <c r="D24" s="26"/>
      <c r="E24" s="26"/>
      <c r="F24" s="27"/>
      <c r="G24" s="21"/>
      <c r="H24" s="9">
        <f>1098916.67-1075938.92+1098916.67-130+400-116378.4-995991.85</f>
        <v>9794.1699999999255</v>
      </c>
      <c r="I24" s="10"/>
      <c r="J24" s="10"/>
      <c r="K24" s="10"/>
      <c r="L24" s="7"/>
    </row>
    <row r="25" spans="2:13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3" x14ac:dyDescent="0.25">
      <c r="B26" s="25" t="s">
        <v>21</v>
      </c>
      <c r="C26" s="26"/>
      <c r="D26" s="26"/>
      <c r="E26" s="26"/>
      <c r="F26" s="27"/>
      <c r="G26" s="21"/>
      <c r="H26" s="9">
        <v>261174</v>
      </c>
      <c r="I26" s="10"/>
      <c r="J26" s="10"/>
      <c r="K26" s="7"/>
    </row>
    <row r="27" spans="2:13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3" x14ac:dyDescent="0.25">
      <c r="B28" s="25" t="s">
        <v>32</v>
      </c>
      <c r="C28" s="26"/>
      <c r="D28" s="26"/>
      <c r="E28" s="26"/>
      <c r="F28" s="27"/>
      <c r="G28" s="21"/>
      <c r="H28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</f>
        <v>58222.74</v>
      </c>
      <c r="I28" s="10"/>
      <c r="J28" s="10"/>
      <c r="K28" s="7"/>
      <c r="L28" s="7"/>
    </row>
    <row r="29" spans="2:13" x14ac:dyDescent="0.25">
      <c r="B29" s="28" t="s">
        <v>23</v>
      </c>
      <c r="C29" s="29"/>
      <c r="D29" s="29"/>
      <c r="E29" s="29"/>
      <c r="F29" s="30"/>
      <c r="G29" s="20">
        <v>44294</v>
      </c>
      <c r="H29" s="3">
        <f>H30+H31+H32+H33+H34+H35</f>
        <v>86676.029999999941</v>
      </c>
      <c r="I29" s="10"/>
      <c r="J29" s="10"/>
      <c r="K29" s="7"/>
    </row>
    <row r="30" spans="2:13" x14ac:dyDescent="0.25">
      <c r="B30" s="25" t="s">
        <v>10</v>
      </c>
      <c r="C30" s="26"/>
      <c r="D30" s="26"/>
      <c r="E30" s="26"/>
      <c r="F30" s="27"/>
      <c r="G30" s="22"/>
      <c r="H30" s="11">
        <v>0</v>
      </c>
      <c r="I30" s="10"/>
      <c r="J30" s="10"/>
      <c r="K30" s="7"/>
    </row>
    <row r="31" spans="2:13" x14ac:dyDescent="0.25">
      <c r="B31" s="25" t="s">
        <v>13</v>
      </c>
      <c r="C31" s="26"/>
      <c r="D31" s="26"/>
      <c r="E31" s="26"/>
      <c r="F31" s="27"/>
      <c r="G31" s="22"/>
      <c r="H31" s="9">
        <f>135083.33+135083.33-149724.79+135083.33-147556.67-6551.11+135083.33-151828.88</f>
        <v>84671.869999999937</v>
      </c>
      <c r="I31" s="15"/>
      <c r="J31" s="10"/>
      <c r="K31" s="7"/>
    </row>
    <row r="32" spans="2:13" x14ac:dyDescent="0.25">
      <c r="B32" s="25" t="s">
        <v>19</v>
      </c>
      <c r="C32" s="26"/>
      <c r="D32" s="26"/>
      <c r="E32" s="26"/>
      <c r="F32" s="27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5" t="s">
        <v>21</v>
      </c>
      <c r="C33" s="26"/>
      <c r="D33" s="26"/>
      <c r="E33" s="26"/>
      <c r="F33" s="27"/>
      <c r="G33" s="22"/>
      <c r="H33" s="9">
        <v>0</v>
      </c>
      <c r="I33" s="10"/>
      <c r="J33" s="10"/>
    </row>
    <row r="34" spans="2:12" x14ac:dyDescent="0.25">
      <c r="B34" s="25" t="s">
        <v>22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2" x14ac:dyDescent="0.25">
      <c r="B35" s="25" t="s">
        <v>32</v>
      </c>
      <c r="C35" s="26"/>
      <c r="D35" s="26"/>
      <c r="E35" s="26"/>
      <c r="F35" s="27"/>
      <c r="G35" s="22"/>
      <c r="H35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</f>
        <v>2004.1599999999999</v>
      </c>
      <c r="I35" s="10"/>
      <c r="J35" s="10"/>
    </row>
    <row r="36" spans="2:12" x14ac:dyDescent="0.25">
      <c r="B36" s="44" t="s">
        <v>24</v>
      </c>
      <c r="C36" s="45"/>
      <c r="D36" s="45"/>
      <c r="E36" s="45"/>
      <c r="F36" s="46"/>
      <c r="G36" s="23">
        <v>44294</v>
      </c>
      <c r="H36" s="4">
        <f>SUM(H37:H48)</f>
        <v>11221.66</v>
      </c>
      <c r="I36" s="10"/>
      <c r="J36" s="10"/>
    </row>
    <row r="37" spans="2:12" x14ac:dyDescent="0.25">
      <c r="B37" s="25" t="s">
        <v>10</v>
      </c>
      <c r="C37" s="26"/>
      <c r="D37" s="26"/>
      <c r="E37" s="26"/>
      <c r="F37" s="27"/>
      <c r="G37" s="21"/>
      <c r="H37" s="11">
        <v>0</v>
      </c>
      <c r="I37" s="10"/>
      <c r="J37" s="10"/>
    </row>
    <row r="38" spans="2:12" x14ac:dyDescent="0.25">
      <c r="B38" s="25" t="s">
        <v>11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2" x14ac:dyDescent="0.25">
      <c r="B39" s="25" t="s">
        <v>12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2" x14ac:dyDescent="0.25">
      <c r="B40" s="25" t="s">
        <v>13</v>
      </c>
      <c r="C40" s="26"/>
      <c r="D40" s="26"/>
      <c r="E40" s="26"/>
      <c r="F40" s="27"/>
      <c r="G40" s="21"/>
      <c r="H40" s="11">
        <f>4200+2000+879.66</f>
        <v>7079.66</v>
      </c>
      <c r="I40" s="10"/>
      <c r="J40" s="10"/>
      <c r="L40" s="7"/>
    </row>
    <row r="41" spans="2:12" x14ac:dyDescent="0.25">
      <c r="B41" s="25" t="s">
        <v>14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2" x14ac:dyDescent="0.25">
      <c r="B42" s="25" t="s">
        <v>15</v>
      </c>
      <c r="C42" s="26"/>
      <c r="D42" s="26"/>
      <c r="E42" s="26"/>
      <c r="F42" s="27"/>
      <c r="G42" s="21"/>
      <c r="H42" s="9">
        <v>0</v>
      </c>
      <c r="I42" s="10"/>
      <c r="J42" s="10"/>
    </row>
    <row r="43" spans="2:12" x14ac:dyDescent="0.25">
      <c r="B43" s="25" t="s">
        <v>16</v>
      </c>
      <c r="C43" s="26"/>
      <c r="D43" s="26"/>
      <c r="E43" s="26"/>
      <c r="F43" s="27"/>
      <c r="G43" s="21"/>
      <c r="H43" s="9">
        <v>0</v>
      </c>
      <c r="I43" s="10"/>
      <c r="J43" s="10"/>
      <c r="L43" s="7"/>
    </row>
    <row r="44" spans="2:12" x14ac:dyDescent="0.25">
      <c r="B44" s="25" t="s">
        <v>17</v>
      </c>
      <c r="C44" s="26"/>
      <c r="D44" s="26"/>
      <c r="E44" s="26"/>
      <c r="F44" s="27"/>
      <c r="G44" s="21"/>
      <c r="H44" s="9">
        <v>0</v>
      </c>
      <c r="I44" s="10"/>
      <c r="J44" s="10"/>
    </row>
    <row r="45" spans="2:12" x14ac:dyDescent="0.25">
      <c r="B45" s="25" t="s">
        <v>18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2" x14ac:dyDescent="0.25">
      <c r="B46" s="25" t="s">
        <v>19</v>
      </c>
      <c r="C46" s="26"/>
      <c r="D46" s="26"/>
      <c r="E46" s="26"/>
      <c r="F46" s="27"/>
      <c r="G46" s="21"/>
      <c r="H46" s="9">
        <v>4142</v>
      </c>
      <c r="I46" s="10"/>
      <c r="J46" s="10"/>
    </row>
    <row r="47" spans="2:12" x14ac:dyDescent="0.25">
      <c r="B47" s="25" t="s">
        <v>21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2" x14ac:dyDescent="0.25">
      <c r="B48" s="25" t="s">
        <v>22</v>
      </c>
      <c r="C48" s="26"/>
      <c r="D48" s="26"/>
      <c r="E48" s="26"/>
      <c r="F48" s="27"/>
      <c r="G48" s="21"/>
      <c r="H48" s="9">
        <v>0</v>
      </c>
      <c r="I48" s="10"/>
      <c r="J48" s="10"/>
      <c r="K48" s="7"/>
    </row>
    <row r="49" spans="2:12" x14ac:dyDescent="0.25">
      <c r="B49" s="25" t="s">
        <v>25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44" t="s">
        <v>26</v>
      </c>
      <c r="C50" s="45"/>
      <c r="D50" s="45"/>
      <c r="E50" s="45"/>
      <c r="F50" s="46"/>
      <c r="G50" s="23">
        <v>44294</v>
      </c>
      <c r="H50" s="4">
        <f>SUM(H51:H55)</f>
        <v>0</v>
      </c>
      <c r="I50" s="10"/>
      <c r="J50" s="10"/>
    </row>
    <row r="51" spans="2:12" x14ac:dyDescent="0.25">
      <c r="B51" s="25" t="s">
        <v>10</v>
      </c>
      <c r="C51" s="26"/>
      <c r="D51" s="26"/>
      <c r="E51" s="26"/>
      <c r="F51" s="27"/>
      <c r="G51" s="22"/>
      <c r="H51" s="11">
        <v>0</v>
      </c>
      <c r="I51" s="10"/>
      <c r="J51" s="10"/>
    </row>
    <row r="52" spans="2:12" x14ac:dyDescent="0.25">
      <c r="B52" s="25" t="s">
        <v>13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19</v>
      </c>
      <c r="C53" s="26"/>
      <c r="D53" s="26"/>
      <c r="E53" s="26"/>
      <c r="F53" s="27"/>
      <c r="G53" s="22"/>
      <c r="H53" s="9">
        <v>0</v>
      </c>
      <c r="I53" s="10"/>
      <c r="J53" s="10"/>
    </row>
    <row r="54" spans="2:12" x14ac:dyDescent="0.25">
      <c r="B54" s="25" t="s">
        <v>21</v>
      </c>
      <c r="C54" s="26"/>
      <c r="D54" s="26"/>
      <c r="E54" s="26"/>
      <c r="F54" s="27"/>
      <c r="G54" s="22"/>
      <c r="H54" s="2">
        <v>0</v>
      </c>
      <c r="I54" s="10"/>
      <c r="J54" s="10"/>
      <c r="K54" s="7"/>
    </row>
    <row r="55" spans="2:12" x14ac:dyDescent="0.25">
      <c r="B55" s="25" t="s">
        <v>22</v>
      </c>
      <c r="C55" s="26"/>
      <c r="D55" s="26"/>
      <c r="E55" s="26"/>
      <c r="F55" s="27"/>
      <c r="G55" s="22"/>
      <c r="H55" s="9">
        <v>0</v>
      </c>
      <c r="I55" s="10"/>
      <c r="J55" s="10"/>
    </row>
    <row r="56" spans="2:12" x14ac:dyDescent="0.25">
      <c r="B56" s="47" t="s">
        <v>27</v>
      </c>
      <c r="C56" s="48"/>
      <c r="D56" s="48"/>
      <c r="E56" s="48"/>
      <c r="F56" s="49"/>
      <c r="G56" s="24">
        <v>44294</v>
      </c>
      <c r="H56" s="5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+186604.36-254087.66+459294.4+263388.85+221619.15-944301.71+1104960.39+23067.79+2022.02+4949.8-1134679.99+200000+31034-74800+5217.78-93845.13</f>
        <v>112477.2999999999</v>
      </c>
      <c r="I56" s="10"/>
      <c r="L56" s="7"/>
    </row>
    <row r="57" spans="2:12" x14ac:dyDescent="0.25">
      <c r="B57" s="25" t="s">
        <v>28</v>
      </c>
      <c r="C57" s="26"/>
      <c r="D57" s="26"/>
      <c r="E57" s="26"/>
      <c r="F57" s="27"/>
      <c r="G57" s="22"/>
      <c r="H57" s="2">
        <v>0</v>
      </c>
      <c r="I57" s="10"/>
      <c r="J57" s="10"/>
    </row>
    <row r="58" spans="2:12" x14ac:dyDescent="0.25">
      <c r="B58" s="41" t="s">
        <v>29</v>
      </c>
      <c r="C58" s="42"/>
      <c r="D58" s="42"/>
      <c r="E58" s="42"/>
      <c r="F58" s="43"/>
      <c r="G58" s="22"/>
      <c r="H58" s="6">
        <f>H14+H29-H36-H50+H56-H57</f>
        <v>1096978.1299999992</v>
      </c>
      <c r="I58" s="10"/>
      <c r="J58" s="10"/>
      <c r="K58" s="7"/>
    </row>
    <row r="59" spans="2:12" x14ac:dyDescent="0.25">
      <c r="B59" s="16"/>
      <c r="C59" s="16"/>
      <c r="D59" s="16"/>
      <c r="E59" s="16"/>
      <c r="F59" s="16"/>
      <c r="G59" s="8"/>
      <c r="H59" s="12"/>
      <c r="I59" s="10"/>
      <c r="J59" s="10"/>
      <c r="K59" s="7"/>
    </row>
    <row r="60" spans="2:12" ht="15.75" x14ac:dyDescent="0.25">
      <c r="B60" s="13" t="s">
        <v>31</v>
      </c>
      <c r="C60" s="16"/>
      <c r="D60" s="16"/>
      <c r="E60" s="16"/>
      <c r="F60" s="16"/>
      <c r="G60" s="8"/>
      <c r="H60" s="12"/>
      <c r="I60" s="10"/>
      <c r="J60" s="10"/>
      <c r="K60" s="7"/>
    </row>
  </sheetData>
  <mergeCells count="54"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  <mergeCell ref="B58:F58"/>
    <mergeCell ref="B50:F50"/>
    <mergeCell ref="B56:F56"/>
    <mergeCell ref="B53:F53"/>
    <mergeCell ref="B54:F54"/>
    <mergeCell ref="B55:F55"/>
    <mergeCell ref="B57:F57"/>
    <mergeCell ref="B52:F52"/>
    <mergeCell ref="B47:F47"/>
    <mergeCell ref="B48:F48"/>
    <mergeCell ref="B51:F51"/>
    <mergeCell ref="B37:F37"/>
    <mergeCell ref="B46:F46"/>
    <mergeCell ref="B45:F45"/>
    <mergeCell ref="B41:F41"/>
    <mergeCell ref="B49:F49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2021-04-09T06:41:39Z</dcterms:modified>
  <cp:category/>
  <cp:contentStatus/>
</cp:coreProperties>
</file>